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laria\Desktop\"/>
    </mc:Choice>
  </mc:AlternateContent>
  <xr:revisionPtr revIDLastSave="0" documentId="13_ncr:1_{1876292A-A240-4A00-82C2-12616E5F75C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شاخصها 11" sheetId="1" r:id="rId1"/>
  </sheets>
  <definedNames>
    <definedName name="_xlnm.Print_Area" localSheetId="0">'شاخصها 11'!$B$1:$M$22</definedName>
    <definedName name="_xlnm.Print_Titles" localSheetId="0">'شاخصها 11'!$1:$1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20" i="1"/>
  <c r="B5" i="1"/>
  <c r="B4" i="1"/>
  <c r="C22" i="1"/>
  <c r="C21" i="1"/>
  <c r="C4" i="1"/>
  <c r="G21" i="1"/>
  <c r="H21" i="1"/>
  <c r="H20" i="1"/>
  <c r="H19" i="1"/>
  <c r="H4" i="1"/>
  <c r="J21" i="1"/>
  <c r="L21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E21" i="1" l="1"/>
  <c r="C20" i="1" l="1"/>
  <c r="H22" i="1" l="1"/>
  <c r="B10" i="1"/>
  <c r="C13" i="1" l="1"/>
  <c r="B14" i="1" l="1"/>
  <c r="B19" i="1" l="1"/>
  <c r="B17" i="1"/>
  <c r="B18" i="1" l="1"/>
  <c r="B16" i="1"/>
  <c r="B15" i="1"/>
  <c r="B13" i="1"/>
  <c r="B12" i="1"/>
  <c r="B11" i="1"/>
  <c r="B9" i="1"/>
  <c r="B8" i="1"/>
  <c r="B7" i="1"/>
  <c r="B6" i="1"/>
  <c r="C19" i="1"/>
  <c r="C18" i="1"/>
  <c r="C17" i="1"/>
  <c r="C16" i="1"/>
  <c r="C15" i="1"/>
  <c r="C14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<sst xmlns="http://schemas.openxmlformats.org/spreadsheetml/2006/main" count="38" uniqueCount="33">
  <si>
    <t>تعداد موارد خسارت</t>
  </si>
  <si>
    <t>تعداد بیمه نامه صادره</t>
  </si>
  <si>
    <t>حق بیمه تولیدی</t>
  </si>
  <si>
    <t xml:space="preserve"> % نرخ رشد</t>
  </si>
  <si>
    <t>رشته بیمه</t>
  </si>
  <si>
    <t>آتش سوزي</t>
  </si>
  <si>
    <t>باربري</t>
  </si>
  <si>
    <t>حوادث</t>
  </si>
  <si>
    <t>حوادث راننده</t>
  </si>
  <si>
    <t>بدنه اتومبيل</t>
  </si>
  <si>
    <t>شخص ثالث و مازاد</t>
  </si>
  <si>
    <t>درمان</t>
  </si>
  <si>
    <t>كشتي</t>
  </si>
  <si>
    <t>هواپيما</t>
  </si>
  <si>
    <t>مهندسي</t>
  </si>
  <si>
    <t>پول</t>
  </si>
  <si>
    <t>مسئوليت</t>
  </si>
  <si>
    <t>اعتبار</t>
  </si>
  <si>
    <t>نفت و انرژي</t>
  </si>
  <si>
    <t>ساير انواع غير زندگي</t>
  </si>
  <si>
    <t>زندگی (عمر)</t>
  </si>
  <si>
    <t>جمع کل</t>
  </si>
  <si>
    <t>خسارت پرداختی</t>
  </si>
  <si>
    <t>رشد</t>
  </si>
  <si>
    <r>
      <t xml:space="preserve">ارزش بیمه نامه </t>
    </r>
    <r>
      <rPr>
        <sz val="9"/>
        <rFont val="Tahoma"/>
        <family val="2"/>
      </rPr>
      <t>(میلیون ریال)</t>
    </r>
  </si>
  <si>
    <t>به فقره</t>
  </si>
  <si>
    <t>به میلیون ریال</t>
  </si>
  <si>
    <r>
      <t xml:space="preserve">سرانه خسارت پرداختی </t>
    </r>
    <r>
      <rPr>
        <sz val="9"/>
        <rFont val="Tahoma"/>
        <family val="2"/>
      </rPr>
      <t>(میلیون ریال)</t>
    </r>
  </si>
  <si>
    <r>
      <t xml:space="preserve">سرانه تعداد خسارت </t>
    </r>
    <r>
      <rPr>
        <sz val="9"/>
        <rFont val="Tahoma"/>
        <family val="2"/>
      </rPr>
      <t>(به واحد)</t>
    </r>
  </si>
  <si>
    <t>به مورد</t>
  </si>
  <si>
    <t>0.1 واحد افزایش</t>
  </si>
  <si>
    <t>11 ماهه اول سال قبل</t>
  </si>
  <si>
    <t>ارزش بیمه نامه، سرانه خسارت پرداختی و سرانه تعداد خسارت در 11 ماهه اول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</si>
</sst>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10409]0.00;\(0.00\)"/>
    <numFmt numFmtId="165" formatCode="[$-10409]#,##0;\-#,##0"/>
    <numFmt numFmtId="166" formatCode="[$-10409]#,##0.0;\-#,##0.0"/>
    <numFmt numFmtId="167" formatCode="[$-10409]#,##0.00;\-#,##0.00"/>
    <numFmt numFmtId="168" formatCode="[$-10409]#,##0.000;\-#,##0.000"/>
    <numFmt numFmtId="169" formatCode="0.0"/>
    <numFmt numFmtId="170" formatCode="[$-10409]#,##0;\(#,##0\)"/>
    <numFmt numFmtId="171" formatCode="[$-10409]0.0;\(0.0\)"/>
    <numFmt numFmtId="172" formatCode="#,##0.0_);\(#,##0.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Tahoma"/>
      <family val="2"/>
    </font>
    <font>
      <sz val="11"/>
      <name val="Calibri"/>
      <family val="2"/>
    </font>
    <font>
      <b/>
      <sz val="11"/>
      <color rgb="FF000000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auto="1"/>
      </right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1" fillId="0" borderId="0" xfId="0" applyFont="1" applyFill="1" applyBorder="1"/>
    <xf numFmtId="169" fontId="1" fillId="0" borderId="0" xfId="0" applyNumberFormat="1" applyFont="1" applyFill="1" applyBorder="1"/>
    <xf numFmtId="0" fontId="4" fillId="0" borderId="9" xfId="0" applyNumberFormat="1" applyFont="1" applyFill="1" applyBorder="1" applyAlignment="1">
      <alignment horizontal="center" vertical="center" wrapText="1" readingOrder="2"/>
    </xf>
    <xf numFmtId="0" fontId="1" fillId="0" borderId="8" xfId="0" applyFont="1" applyFill="1" applyBorder="1"/>
    <xf numFmtId="0" fontId="2" fillId="0" borderId="12" xfId="0" applyNumberFormat="1" applyFont="1" applyFill="1" applyBorder="1" applyAlignment="1">
      <alignment horizontal="center" vertical="center" wrapText="1" readingOrder="2"/>
    </xf>
    <xf numFmtId="0" fontId="4" fillId="0" borderId="15" xfId="0" applyNumberFormat="1" applyFont="1" applyFill="1" applyBorder="1" applyAlignment="1">
      <alignment horizontal="center" vertical="center" wrapText="1" readingOrder="2"/>
    </xf>
    <xf numFmtId="166" fontId="2" fillId="0" borderId="18" xfId="0" applyNumberFormat="1" applyFont="1" applyFill="1" applyBorder="1" applyAlignment="1">
      <alignment horizontal="center" vertical="center" wrapText="1" readingOrder="1"/>
    </xf>
    <xf numFmtId="166" fontId="4" fillId="0" borderId="19" xfId="0" applyNumberFormat="1" applyFont="1" applyFill="1" applyBorder="1" applyAlignment="1">
      <alignment horizontal="center" vertical="center" wrapText="1" readingOrder="1"/>
    </xf>
    <xf numFmtId="166" fontId="2" fillId="0" borderId="17" xfId="0" applyNumberFormat="1" applyFont="1" applyFill="1" applyBorder="1" applyAlignment="1">
      <alignment horizontal="center" vertical="center" wrapText="1" readingOrder="1"/>
    </xf>
    <xf numFmtId="166" fontId="4" fillId="0" borderId="20" xfId="0" applyNumberFormat="1" applyFont="1" applyFill="1" applyBorder="1" applyAlignment="1">
      <alignment horizontal="center" vertical="center" wrapText="1" readingOrder="1"/>
    </xf>
    <xf numFmtId="167" fontId="2" fillId="0" borderId="23" xfId="0" applyNumberFormat="1" applyFont="1" applyFill="1" applyBorder="1" applyAlignment="1">
      <alignment horizontal="center" vertical="center" wrapText="1" readingOrder="1"/>
    </xf>
    <xf numFmtId="168" fontId="2" fillId="0" borderId="23" xfId="0" applyNumberFormat="1" applyFont="1" applyFill="1" applyBorder="1" applyAlignment="1">
      <alignment horizontal="center" vertical="center" wrapText="1" readingOrder="1"/>
    </xf>
    <xf numFmtId="166" fontId="2" fillId="0" borderId="23" xfId="0" applyNumberFormat="1" applyFont="1" applyFill="1" applyBorder="1" applyAlignment="1">
      <alignment horizontal="center" vertical="center" wrapText="1" readingOrder="1"/>
    </xf>
    <xf numFmtId="166" fontId="4" fillId="0" borderId="24" xfId="0" applyNumberFormat="1" applyFont="1" applyFill="1" applyBorder="1" applyAlignment="1">
      <alignment horizontal="center" vertical="center" wrapText="1" readingOrder="1"/>
    </xf>
    <xf numFmtId="166" fontId="2" fillId="0" borderId="22" xfId="0" applyNumberFormat="1" applyFont="1" applyFill="1" applyBorder="1" applyAlignment="1">
      <alignment horizontal="center" vertical="center" wrapText="1" readingOrder="1"/>
    </xf>
    <xf numFmtId="0" fontId="4" fillId="0" borderId="25" xfId="0" applyNumberFormat="1" applyFont="1" applyFill="1" applyBorder="1" applyAlignment="1">
      <alignment horizontal="center" vertical="center" wrapText="1" readingOrder="2"/>
    </xf>
    <xf numFmtId="167" fontId="2" fillId="0" borderId="22" xfId="0" applyNumberFormat="1" applyFont="1" applyFill="1" applyBorder="1" applyAlignment="1">
      <alignment horizontal="center" vertical="center" wrapText="1" readingOrder="1"/>
    </xf>
    <xf numFmtId="0" fontId="2" fillId="0" borderId="11" xfId="0" applyNumberFormat="1" applyFont="1" applyFill="1" applyBorder="1" applyAlignment="1">
      <alignment horizontal="center" vertical="center" wrapText="1" readingOrder="2"/>
    </xf>
    <xf numFmtId="0" fontId="2" fillId="0" borderId="29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31" xfId="0" applyNumberFormat="1" applyFont="1" applyFill="1" applyBorder="1" applyAlignment="1">
      <alignment horizontal="center" vertical="center" wrapText="1" readingOrder="1"/>
    </xf>
    <xf numFmtId="171" fontId="4" fillId="0" borderId="20" xfId="0" applyNumberFormat="1" applyFont="1" applyFill="1" applyBorder="1" applyAlignment="1">
      <alignment horizontal="center" vertical="center" wrapText="1" readingOrder="1"/>
    </xf>
    <xf numFmtId="164" fontId="2" fillId="2" borderId="32" xfId="0" applyNumberFormat="1" applyFont="1" applyFill="1" applyBorder="1" applyAlignment="1">
      <alignment horizontal="center" vertical="center" wrapText="1" readingOrder="1"/>
    </xf>
    <xf numFmtId="165" fontId="2" fillId="2" borderId="32" xfId="0" applyNumberFormat="1" applyFont="1" applyFill="1" applyBorder="1" applyAlignment="1">
      <alignment horizontal="center" vertical="center" wrapText="1" readingOrder="1"/>
    </xf>
    <xf numFmtId="170" fontId="2" fillId="2" borderId="32" xfId="0" applyNumberFormat="1" applyFont="1" applyFill="1" applyBorder="1" applyAlignment="1">
      <alignment horizontal="center" vertical="center" wrapText="1" readingOrder="1"/>
    </xf>
    <xf numFmtId="171" fontId="2" fillId="2" borderId="32" xfId="0" applyNumberFormat="1" applyFont="1" applyFill="1" applyBorder="1" applyAlignment="1">
      <alignment horizontal="center" vertical="center" wrapText="1" readingOrder="1"/>
    </xf>
    <xf numFmtId="0" fontId="2" fillId="2" borderId="32" xfId="0" applyNumberFormat="1" applyFont="1" applyFill="1" applyBorder="1" applyAlignment="1">
      <alignment horizontal="center" vertical="center" wrapText="1" readingOrder="1"/>
    </xf>
    <xf numFmtId="165" fontId="4" fillId="2" borderId="33" xfId="0" applyNumberFormat="1" applyFont="1" applyFill="1" applyBorder="1" applyAlignment="1">
      <alignment horizontal="center" vertical="center" wrapText="1" readingOrder="1"/>
    </xf>
    <xf numFmtId="170" fontId="4" fillId="2" borderId="33" xfId="0" applyNumberFormat="1" applyFont="1" applyFill="1" applyBorder="1" applyAlignment="1">
      <alignment horizontal="center" vertical="center" wrapText="1" readingOrder="1"/>
    </xf>
    <xf numFmtId="171" fontId="4" fillId="2" borderId="33" xfId="0" applyNumberFormat="1" applyFont="1" applyFill="1" applyBorder="1" applyAlignment="1">
      <alignment horizontal="center" vertical="center" wrapText="1" readingOrder="1"/>
    </xf>
    <xf numFmtId="165" fontId="2" fillId="0" borderId="39" xfId="0" applyNumberFormat="1" applyFont="1" applyFill="1" applyBorder="1" applyAlignment="1">
      <alignment horizontal="center" vertical="center" wrapText="1" readingOrder="1"/>
    </xf>
    <xf numFmtId="171" fontId="2" fillId="0" borderId="42" xfId="0" applyNumberFormat="1" applyFont="1" applyFill="1" applyBorder="1" applyAlignment="1">
      <alignment horizontal="center" vertical="center" wrapText="1" readingOrder="1"/>
    </xf>
    <xf numFmtId="0" fontId="1" fillId="0" borderId="43" xfId="0" applyFont="1" applyFill="1" applyBorder="1"/>
    <xf numFmtId="39" fontId="1" fillId="0" borderId="0" xfId="0" applyNumberFormat="1" applyFont="1" applyFill="1" applyBorder="1"/>
    <xf numFmtId="171" fontId="4" fillId="0" borderId="38" xfId="0" applyNumberFormat="1" applyFont="1" applyFill="1" applyBorder="1" applyAlignment="1">
      <alignment horizontal="center" vertical="center" wrapText="1" readingOrder="1"/>
    </xf>
    <xf numFmtId="172" fontId="2" fillId="0" borderId="18" xfId="0" applyNumberFormat="1" applyFont="1" applyFill="1" applyBorder="1" applyAlignment="1">
      <alignment horizontal="center" vertical="center" wrapText="1" readingOrder="1"/>
    </xf>
    <xf numFmtId="171" fontId="2" fillId="0" borderId="1" xfId="0" applyNumberFormat="1" applyFont="1" applyFill="1" applyBorder="1" applyAlignment="1">
      <alignment horizontal="center" vertical="center" wrapText="1" readingOrder="1"/>
    </xf>
    <xf numFmtId="171" fontId="4" fillId="0" borderId="37" xfId="0" applyNumberFormat="1" applyFont="1" applyFill="1" applyBorder="1" applyAlignment="1">
      <alignment horizontal="center" vertical="center" wrapText="1" readingOrder="1"/>
    </xf>
    <xf numFmtId="164" fontId="4" fillId="2" borderId="46" xfId="0" applyNumberFormat="1" applyFont="1" applyFill="1" applyBorder="1" applyAlignment="1">
      <alignment horizontal="center" vertical="center" wrapText="1" readingOrder="1"/>
    </xf>
    <xf numFmtId="0" fontId="2" fillId="0" borderId="14" xfId="0" applyNumberFormat="1" applyFont="1" applyFill="1" applyBorder="1" applyAlignment="1">
      <alignment horizontal="center" vertical="center" wrapText="1" readingOrder="2"/>
    </xf>
    <xf numFmtId="0" fontId="2" fillId="0" borderId="13" xfId="0" applyNumberFormat="1" applyFont="1" applyFill="1" applyBorder="1" applyAlignment="1">
      <alignment horizontal="center" vertical="center" wrapText="1" readingOrder="2"/>
    </xf>
    <xf numFmtId="165" fontId="2" fillId="0" borderId="44" xfId="0" applyNumberFormat="1" applyFont="1" applyFill="1" applyBorder="1" applyAlignment="1">
      <alignment horizontal="center" vertical="center" wrapText="1" readingOrder="1"/>
    </xf>
    <xf numFmtId="165" fontId="2" fillId="0" borderId="45" xfId="0" applyNumberFormat="1" applyFont="1" applyFill="1" applyBorder="1" applyAlignment="1">
      <alignment horizontal="center" vertical="center" wrapText="1" readingOrder="1"/>
    </xf>
    <xf numFmtId="165" fontId="2" fillId="0" borderId="41" xfId="0" applyNumberFormat="1" applyFont="1" applyFill="1" applyBorder="1" applyAlignment="1">
      <alignment horizontal="center" vertical="center" wrapText="1" readingOrder="1"/>
    </xf>
    <xf numFmtId="165" fontId="2" fillId="0" borderId="34" xfId="0" applyNumberFormat="1" applyFont="1" applyFill="1" applyBorder="1" applyAlignment="1">
      <alignment horizontal="center" vertical="center" wrapText="1" readingOrder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 readingOrder="2"/>
    </xf>
    <xf numFmtId="164" fontId="2" fillId="0" borderId="40" xfId="0" applyNumberFormat="1" applyFont="1" applyFill="1" applyBorder="1" applyAlignment="1">
      <alignment horizontal="center" vertical="center" wrapText="1" readingOrder="1"/>
    </xf>
    <xf numFmtId="164" fontId="2" fillId="0" borderId="35" xfId="0" applyNumberFormat="1" applyFont="1" applyFill="1" applyBorder="1" applyAlignment="1">
      <alignment horizontal="center" vertical="center" wrapText="1" readingOrder="1"/>
    </xf>
    <xf numFmtId="164" fontId="2" fillId="0" borderId="47" xfId="0" applyNumberFormat="1" applyFont="1" applyFill="1" applyBorder="1" applyAlignment="1">
      <alignment horizontal="center" vertical="center" wrapText="1" readingOrder="1"/>
    </xf>
    <xf numFmtId="164" fontId="2" fillId="0" borderId="36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vertical="center" wrapText="1"/>
    </xf>
    <xf numFmtId="0" fontId="2" fillId="0" borderId="3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0C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8"/>
  <sheetViews>
    <sheetView showGridLines="0" tabSelected="1" zoomScaleNormal="100" workbookViewId="0">
      <selection activeCell="M2" sqref="M2:M3"/>
    </sheetView>
  </sheetViews>
  <sheetFormatPr defaultRowHeight="15" x14ac:dyDescent="0.25"/>
  <cols>
    <col min="1" max="1" width="3" customWidth="1"/>
    <col min="2" max="2" width="22.140625" customWidth="1"/>
    <col min="3" max="3" width="26" customWidth="1"/>
    <col min="4" max="4" width="12.28515625" hidden="1" customWidth="1"/>
    <col min="5" max="5" width="19.5703125" customWidth="1"/>
    <col min="6" max="6" width="13.5703125" hidden="1" customWidth="1"/>
    <col min="7" max="7" width="19.42578125" customWidth="1"/>
    <col min="8" max="8" width="21.5703125" customWidth="1"/>
    <col min="9" max="9" width="13.42578125" hidden="1" customWidth="1"/>
    <col min="10" max="10" width="21.140625" customWidth="1"/>
    <col min="11" max="11" width="12.140625" hidden="1" customWidth="1"/>
    <col min="12" max="12" width="20.140625" customWidth="1"/>
    <col min="13" max="13" width="21.7109375" customWidth="1"/>
  </cols>
  <sheetData>
    <row r="1" spans="2:14" ht="48.75" customHeight="1" thickBot="1" x14ac:dyDescent="0.3">
      <c r="B1" s="54" t="s">
        <v>32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2:14" ht="24" customHeight="1" x14ac:dyDescent="0.25">
      <c r="B2" s="47" t="s">
        <v>28</v>
      </c>
      <c r="C2" s="45" t="s">
        <v>27</v>
      </c>
      <c r="D2" s="55" t="s">
        <v>0</v>
      </c>
      <c r="E2" s="56"/>
      <c r="F2" s="57" t="s">
        <v>22</v>
      </c>
      <c r="G2" s="58"/>
      <c r="H2" s="45" t="s">
        <v>24</v>
      </c>
      <c r="I2" s="56" t="s">
        <v>1</v>
      </c>
      <c r="J2" s="59"/>
      <c r="K2" s="60" t="s">
        <v>2</v>
      </c>
      <c r="L2" s="61"/>
      <c r="M2" s="49" t="s">
        <v>4</v>
      </c>
    </row>
    <row r="3" spans="2:14" ht="24" customHeight="1" thickBot="1" x14ac:dyDescent="0.3">
      <c r="B3" s="48"/>
      <c r="C3" s="46"/>
      <c r="D3" s="18" t="s">
        <v>3</v>
      </c>
      <c r="E3" s="19" t="s">
        <v>29</v>
      </c>
      <c r="F3" s="19" t="s">
        <v>3</v>
      </c>
      <c r="G3" s="62" t="s">
        <v>26</v>
      </c>
      <c r="H3" s="46"/>
      <c r="I3" s="18" t="s">
        <v>3</v>
      </c>
      <c r="J3" s="19" t="s">
        <v>25</v>
      </c>
      <c r="K3" s="20" t="s">
        <v>3</v>
      </c>
      <c r="L3" s="62" t="s">
        <v>26</v>
      </c>
      <c r="M3" s="40"/>
    </row>
    <row r="4" spans="2:14" ht="18" customHeight="1" x14ac:dyDescent="0.25">
      <c r="B4" s="16">
        <f>E4/J4</f>
        <v>1.4811297615560895E-2</v>
      </c>
      <c r="C4" s="8">
        <f>G4/E4</f>
        <v>1144.4588712223403</v>
      </c>
      <c r="D4" s="22">
        <v>-6.65</v>
      </c>
      <c r="E4" s="23">
        <v>34843</v>
      </c>
      <c r="F4" s="36">
        <v>70.58</v>
      </c>
      <c r="G4" s="23">
        <v>39876380.450000003</v>
      </c>
      <c r="H4" s="35">
        <f>L4/J4</f>
        <v>54.776887693356024</v>
      </c>
      <c r="I4" s="36">
        <v>-0.55000000000000004</v>
      </c>
      <c r="J4" s="24">
        <v>2352461</v>
      </c>
      <c r="K4" s="25">
        <v>40.21</v>
      </c>
      <c r="L4" s="23">
        <v>128860492</v>
      </c>
      <c r="M4" s="17" t="s">
        <v>5</v>
      </c>
    </row>
    <row r="5" spans="2:14" ht="18" customHeight="1" x14ac:dyDescent="0.25">
      <c r="B5" s="10">
        <f>E5/J5</f>
        <v>6.4127374420387189E-3</v>
      </c>
      <c r="C5" s="6">
        <f t="shared" ref="C5:C19" si="0">G5/E5</f>
        <v>4997.7967652859961</v>
      </c>
      <c r="D5" s="22">
        <v>5.23</v>
      </c>
      <c r="E5" s="23">
        <v>2535</v>
      </c>
      <c r="F5" s="36">
        <v>240.31</v>
      </c>
      <c r="G5" s="23">
        <v>12669414.800000001</v>
      </c>
      <c r="H5" s="35">
        <f t="shared" ref="H5:H19" si="1">L5/J5</f>
        <v>94.190950324684366</v>
      </c>
      <c r="I5" s="36">
        <v>0.35</v>
      </c>
      <c r="J5" s="24">
        <v>395307</v>
      </c>
      <c r="K5" s="25">
        <v>17.55</v>
      </c>
      <c r="L5" s="23">
        <v>37234342</v>
      </c>
      <c r="M5" s="4" t="s">
        <v>6</v>
      </c>
    </row>
    <row r="6" spans="2:14" ht="18" customHeight="1" x14ac:dyDescent="0.25">
      <c r="B6" s="10">
        <f t="shared" ref="B5:B18" si="2">E6/J6</f>
        <v>2.4177505167194895E-2</v>
      </c>
      <c r="C6" s="6">
        <f t="shared" si="0"/>
        <v>100.35920307323271</v>
      </c>
      <c r="D6" s="22">
        <v>-14.78</v>
      </c>
      <c r="E6" s="23">
        <v>84211</v>
      </c>
      <c r="F6" s="36">
        <v>40.950000000000003</v>
      </c>
      <c r="G6" s="23">
        <v>8451348.8499999996</v>
      </c>
      <c r="H6" s="35">
        <f t="shared" si="1"/>
        <v>6.569049773028147</v>
      </c>
      <c r="I6" s="36">
        <v>37.67</v>
      </c>
      <c r="J6" s="24">
        <v>3483031</v>
      </c>
      <c r="K6" s="25">
        <v>23.04</v>
      </c>
      <c r="L6" s="23">
        <v>22880204</v>
      </c>
      <c r="M6" s="4" t="s">
        <v>7</v>
      </c>
    </row>
    <row r="7" spans="2:14" ht="18" customHeight="1" x14ac:dyDescent="0.25">
      <c r="B7" s="11">
        <f t="shared" si="2"/>
        <v>2.2769513346230742E-3</v>
      </c>
      <c r="C7" s="6">
        <f t="shared" si="0"/>
        <v>1345.4823531003688</v>
      </c>
      <c r="D7" s="22">
        <v>6.41</v>
      </c>
      <c r="E7" s="23">
        <v>59122</v>
      </c>
      <c r="F7" s="36">
        <v>51.74</v>
      </c>
      <c r="G7" s="23">
        <v>79547607.680000007</v>
      </c>
      <c r="H7" s="35">
        <f t="shared" si="1"/>
        <v>5.8093328430915872</v>
      </c>
      <c r="I7" s="36">
        <v>4.7</v>
      </c>
      <c r="J7" s="24">
        <v>25965421</v>
      </c>
      <c r="K7" s="25">
        <v>41.63</v>
      </c>
      <c r="L7" s="23">
        <v>150841773</v>
      </c>
      <c r="M7" s="4" t="s">
        <v>8</v>
      </c>
    </row>
    <row r="8" spans="2:14" ht="18" customHeight="1" x14ac:dyDescent="0.25">
      <c r="B8" s="12">
        <f t="shared" si="2"/>
        <v>0.15391963138428869</v>
      </c>
      <c r="C8" s="6">
        <f t="shared" si="0"/>
        <v>250.38047456951347</v>
      </c>
      <c r="D8" s="22">
        <v>3.07</v>
      </c>
      <c r="E8" s="23">
        <v>732369</v>
      </c>
      <c r="F8" s="36">
        <v>40.42</v>
      </c>
      <c r="G8" s="23">
        <v>183370897.78</v>
      </c>
      <c r="H8" s="35">
        <f t="shared" si="1"/>
        <v>50.170093856278712</v>
      </c>
      <c r="I8" s="36">
        <v>6.63</v>
      </c>
      <c r="J8" s="24">
        <v>4758126</v>
      </c>
      <c r="K8" s="25">
        <v>39.659999999999997</v>
      </c>
      <c r="L8" s="23">
        <v>238715628</v>
      </c>
      <c r="M8" s="4" t="s">
        <v>9</v>
      </c>
    </row>
    <row r="9" spans="2:14" ht="18" customHeight="1" x14ac:dyDescent="0.25">
      <c r="B9" s="12">
        <f t="shared" si="2"/>
        <v>6.6465729724582645E-2</v>
      </c>
      <c r="C9" s="6">
        <f t="shared" si="0"/>
        <v>357.50292501720025</v>
      </c>
      <c r="D9" s="22">
        <v>2.9</v>
      </c>
      <c r="E9" s="23">
        <v>1731077</v>
      </c>
      <c r="F9" s="36">
        <v>39.94</v>
      </c>
      <c r="G9" s="23">
        <v>618865090.92999995</v>
      </c>
      <c r="H9" s="35">
        <f t="shared" si="1"/>
        <v>38.148021811001144</v>
      </c>
      <c r="I9" s="36">
        <v>4.83</v>
      </c>
      <c r="J9" s="24">
        <v>26044655</v>
      </c>
      <c r="K9" s="25">
        <v>45.87</v>
      </c>
      <c r="L9" s="23">
        <v>993552067</v>
      </c>
      <c r="M9" s="4" t="s">
        <v>10</v>
      </c>
    </row>
    <row r="10" spans="2:14" ht="18" customHeight="1" x14ac:dyDescent="0.25">
      <c r="B10" s="12">
        <f>E10/J10</f>
        <v>19.321364370902959</v>
      </c>
      <c r="C10" s="6">
        <f t="shared" si="0"/>
        <v>12.020364600213766</v>
      </c>
      <c r="D10" s="22">
        <v>23.44</v>
      </c>
      <c r="E10" s="23">
        <v>76592632</v>
      </c>
      <c r="F10" s="36">
        <v>64.17</v>
      </c>
      <c r="G10" s="23">
        <v>920671362.33000004</v>
      </c>
      <c r="H10" s="35">
        <f t="shared" si="1"/>
        <v>363.11986603910759</v>
      </c>
      <c r="I10" s="36">
        <v>109.77</v>
      </c>
      <c r="J10" s="24">
        <v>3964142</v>
      </c>
      <c r="K10" s="25">
        <v>83.52</v>
      </c>
      <c r="L10" s="23">
        <v>1439458712</v>
      </c>
      <c r="M10" s="4" t="s">
        <v>11</v>
      </c>
    </row>
    <row r="11" spans="2:14" ht="18" customHeight="1" x14ac:dyDescent="0.25">
      <c r="B11" s="12">
        <f t="shared" si="2"/>
        <v>8.4680409313362001E-2</v>
      </c>
      <c r="C11" s="6">
        <f t="shared" si="0"/>
        <v>9269.1209632224181</v>
      </c>
      <c r="D11" s="22">
        <v>17.489999999999998</v>
      </c>
      <c r="E11" s="23">
        <v>571</v>
      </c>
      <c r="F11" s="36">
        <v>136.31</v>
      </c>
      <c r="G11" s="23">
        <v>5292668.07</v>
      </c>
      <c r="H11" s="35">
        <f t="shared" si="1"/>
        <v>5139.4627020613971</v>
      </c>
      <c r="I11" s="36">
        <v>-1.19</v>
      </c>
      <c r="J11" s="24">
        <v>6743</v>
      </c>
      <c r="K11" s="25">
        <v>69.260000000000005</v>
      </c>
      <c r="L11" s="23">
        <v>34655397</v>
      </c>
      <c r="M11" s="4" t="s">
        <v>12</v>
      </c>
      <c r="N11" s="1"/>
    </row>
    <row r="12" spans="2:14" ht="18" customHeight="1" x14ac:dyDescent="0.25">
      <c r="B12" s="12">
        <f t="shared" si="2"/>
        <v>7.4691805656272661E-2</v>
      </c>
      <c r="C12" s="6">
        <f t="shared" si="0"/>
        <v>9315.5570873786401</v>
      </c>
      <c r="D12" s="22">
        <v>-24.26</v>
      </c>
      <c r="E12" s="23">
        <v>103</v>
      </c>
      <c r="F12" s="36">
        <v>-35.83</v>
      </c>
      <c r="G12" s="23">
        <v>959502.38</v>
      </c>
      <c r="H12" s="35">
        <f t="shared" si="1"/>
        <v>20272.086294416244</v>
      </c>
      <c r="I12" s="36">
        <v>18.07</v>
      </c>
      <c r="J12" s="24">
        <v>1379</v>
      </c>
      <c r="K12" s="25">
        <v>48.81</v>
      </c>
      <c r="L12" s="23">
        <v>27955207</v>
      </c>
      <c r="M12" s="4" t="s">
        <v>13</v>
      </c>
    </row>
    <row r="13" spans="2:14" ht="18" customHeight="1" x14ac:dyDescent="0.25">
      <c r="B13" s="10">
        <f t="shared" si="2"/>
        <v>4.82503323300046E-2</v>
      </c>
      <c r="C13" s="6">
        <f>G13/E13</f>
        <v>824.58997522708512</v>
      </c>
      <c r="D13" s="22">
        <v>14.19</v>
      </c>
      <c r="E13" s="23">
        <v>13321</v>
      </c>
      <c r="F13" s="36">
        <v>44.54</v>
      </c>
      <c r="G13" s="23">
        <v>10984363.060000001</v>
      </c>
      <c r="H13" s="35">
        <f t="shared" si="1"/>
        <v>189.98662711305741</v>
      </c>
      <c r="I13" s="36">
        <v>41.24</v>
      </c>
      <c r="J13" s="24">
        <v>276081</v>
      </c>
      <c r="K13" s="25">
        <v>44.34</v>
      </c>
      <c r="L13" s="23">
        <v>52451698</v>
      </c>
      <c r="M13" s="4" t="s">
        <v>14</v>
      </c>
    </row>
    <row r="14" spans="2:14" ht="18" customHeight="1" x14ac:dyDescent="0.25">
      <c r="B14" s="11">
        <f>E14/J14</f>
        <v>5.5092082480717773E-4</v>
      </c>
      <c r="C14" s="6">
        <f t="shared" si="0"/>
        <v>438.57142857142856</v>
      </c>
      <c r="D14" s="26">
        <v>-37.31</v>
      </c>
      <c r="E14" s="23">
        <v>42</v>
      </c>
      <c r="F14" s="36">
        <v>-81.239999999999995</v>
      </c>
      <c r="G14" s="23">
        <v>18420</v>
      </c>
      <c r="H14" s="35">
        <f t="shared" si="1"/>
        <v>22.112623957185583</v>
      </c>
      <c r="I14" s="36">
        <v>16.05</v>
      </c>
      <c r="J14" s="24">
        <v>76236</v>
      </c>
      <c r="K14" s="25">
        <v>72.040000000000006</v>
      </c>
      <c r="L14" s="23">
        <v>1685778</v>
      </c>
      <c r="M14" s="4" t="s">
        <v>15</v>
      </c>
    </row>
    <row r="15" spans="2:14" ht="18" customHeight="1" x14ac:dyDescent="0.25">
      <c r="B15" s="12">
        <f t="shared" si="2"/>
        <v>6.9140804933469427E-2</v>
      </c>
      <c r="C15" s="6">
        <f t="shared" si="0"/>
        <v>418.13036900472082</v>
      </c>
      <c r="D15" s="22">
        <v>-1.27</v>
      </c>
      <c r="E15" s="23">
        <v>143196</v>
      </c>
      <c r="F15" s="36">
        <v>48.15</v>
      </c>
      <c r="G15" s="23">
        <v>59874596.32</v>
      </c>
      <c r="H15" s="35">
        <f t="shared" si="1"/>
        <v>79.325384171914337</v>
      </c>
      <c r="I15" s="36">
        <v>9.31</v>
      </c>
      <c r="J15" s="24">
        <v>2071078</v>
      </c>
      <c r="K15" s="25">
        <v>38.93</v>
      </c>
      <c r="L15" s="23">
        <v>164289058</v>
      </c>
      <c r="M15" s="4" t="s">
        <v>16</v>
      </c>
    </row>
    <row r="16" spans="2:14" ht="18" customHeight="1" x14ac:dyDescent="0.25">
      <c r="B16" s="12">
        <f t="shared" si="2"/>
        <v>5.5882352941176467</v>
      </c>
      <c r="C16" s="6">
        <f t="shared" si="0"/>
        <v>537.38526315789477</v>
      </c>
      <c r="D16" s="22">
        <v>775.58</v>
      </c>
      <c r="E16" s="23">
        <v>1900</v>
      </c>
      <c r="F16" s="36">
        <v>1179.02</v>
      </c>
      <c r="G16" s="23">
        <v>1021032</v>
      </c>
      <c r="H16" s="35">
        <f t="shared" si="1"/>
        <v>2749.1088235294119</v>
      </c>
      <c r="I16" s="36">
        <v>223.81</v>
      </c>
      <c r="J16" s="24">
        <v>340</v>
      </c>
      <c r="K16" s="25">
        <v>98.75</v>
      </c>
      <c r="L16" s="23">
        <v>934697</v>
      </c>
      <c r="M16" s="4" t="s">
        <v>17</v>
      </c>
    </row>
    <row r="17" spans="2:13" ht="18" customHeight="1" x14ac:dyDescent="0.25">
      <c r="B17" s="12">
        <f>E17/J17</f>
        <v>0.12262902514336127</v>
      </c>
      <c r="C17" s="6">
        <f t="shared" si="0"/>
        <v>16313.015809352517</v>
      </c>
      <c r="D17" s="22">
        <v>36.61</v>
      </c>
      <c r="E17" s="23">
        <v>556</v>
      </c>
      <c r="F17" s="36">
        <v>575.03</v>
      </c>
      <c r="G17" s="23">
        <v>9070036.7899999991</v>
      </c>
      <c r="H17" s="35">
        <f t="shared" si="1"/>
        <v>16992.590427878255</v>
      </c>
      <c r="I17" s="36">
        <v>178.16</v>
      </c>
      <c r="J17" s="24">
        <v>4534</v>
      </c>
      <c r="K17" s="25">
        <v>40.409999999999997</v>
      </c>
      <c r="L17" s="23">
        <v>77044405</v>
      </c>
      <c r="M17" s="4" t="s">
        <v>18</v>
      </c>
    </row>
    <row r="18" spans="2:13" ht="18" customHeight="1" x14ac:dyDescent="0.25">
      <c r="B18" s="11">
        <f t="shared" si="2"/>
        <v>4.5011902185674094E-3</v>
      </c>
      <c r="C18" s="6">
        <f t="shared" si="0"/>
        <v>367.35576923076923</v>
      </c>
      <c r="D18" s="22">
        <v>-21.21</v>
      </c>
      <c r="E18" s="23">
        <v>104</v>
      </c>
      <c r="F18" s="36">
        <v>6.01</v>
      </c>
      <c r="G18" s="23">
        <v>38205</v>
      </c>
      <c r="H18" s="35">
        <f t="shared" si="1"/>
        <v>16.993204933996971</v>
      </c>
      <c r="I18" s="36">
        <v>74.099999999999994</v>
      </c>
      <c r="J18" s="24">
        <v>23105</v>
      </c>
      <c r="K18" s="25">
        <v>20.079999999999998</v>
      </c>
      <c r="L18" s="23">
        <v>392628</v>
      </c>
      <c r="M18" s="4" t="s">
        <v>19</v>
      </c>
    </row>
    <row r="19" spans="2:13" ht="18" customHeight="1" x14ac:dyDescent="0.25">
      <c r="B19" s="12">
        <f>E19/J19</f>
        <v>0.48142279634881119</v>
      </c>
      <c r="C19" s="6">
        <f t="shared" si="0"/>
        <v>81.864964343885177</v>
      </c>
      <c r="D19" s="22">
        <v>50.28</v>
      </c>
      <c r="E19" s="23">
        <v>3025568</v>
      </c>
      <c r="F19" s="36">
        <v>108.21</v>
      </c>
      <c r="G19" s="23">
        <v>247688016.44</v>
      </c>
      <c r="H19" s="35">
        <f>L19/J19</f>
        <v>89.878072213546744</v>
      </c>
      <c r="I19" s="36">
        <v>-4.5999999999999996</v>
      </c>
      <c r="J19" s="24">
        <v>6284638</v>
      </c>
      <c r="K19" s="25">
        <v>60.15</v>
      </c>
      <c r="L19" s="23">
        <v>564851148</v>
      </c>
      <c r="M19" s="4" t="s">
        <v>20</v>
      </c>
    </row>
    <row r="20" spans="2:13" ht="39.75" customHeight="1" thickBot="1" x14ac:dyDescent="0.3">
      <c r="B20" s="13">
        <f>E20/J20</f>
        <v>1.0886952122185032</v>
      </c>
      <c r="C20" s="7">
        <f>G20/E20</f>
        <v>26.672428987596174</v>
      </c>
      <c r="D20" s="38">
        <v>23.37</v>
      </c>
      <c r="E20" s="27">
        <v>82422150</v>
      </c>
      <c r="F20" s="37">
        <v>58</v>
      </c>
      <c r="G20" s="27">
        <v>2198398942.8800001</v>
      </c>
      <c r="H20" s="34">
        <f>L20/J20</f>
        <v>51.987119190669084</v>
      </c>
      <c r="I20" s="37">
        <v>8.07</v>
      </c>
      <c r="J20" s="28">
        <v>75707277</v>
      </c>
      <c r="K20" s="29">
        <v>58.17</v>
      </c>
      <c r="L20" s="27">
        <v>3935803233</v>
      </c>
      <c r="M20" s="5" t="s">
        <v>21</v>
      </c>
    </row>
    <row r="21" spans="2:13" ht="27.75" customHeight="1" thickTop="1" x14ac:dyDescent="0.25">
      <c r="B21" s="14">
        <f>E21/J21</f>
        <v>0.95367829767734158</v>
      </c>
      <c r="C21" s="8">
        <f>G21/E21</f>
        <v>20.826440279745192</v>
      </c>
      <c r="D21" s="52"/>
      <c r="E21" s="30">
        <f>E20/(D20/100+1)</f>
        <v>66808908.162438191</v>
      </c>
      <c r="F21" s="50"/>
      <c r="G21" s="43">
        <f>G20/(F20/100+1)</f>
        <v>1391391736</v>
      </c>
      <c r="H21" s="31">
        <f>L21/J21</f>
        <v>35.520313402893137</v>
      </c>
      <c r="I21" s="32"/>
      <c r="J21" s="30">
        <f>J20/(I20/100+1)</f>
        <v>70053925.233644858</v>
      </c>
      <c r="K21" s="32"/>
      <c r="L21" s="41">
        <f>L20/(K20/100+1)</f>
        <v>2488337379.4019094</v>
      </c>
      <c r="M21" s="39" t="s">
        <v>31</v>
      </c>
    </row>
    <row r="22" spans="2:13" ht="24" customHeight="1" thickBot="1" x14ac:dyDescent="0.3">
      <c r="B22" s="15" t="s">
        <v>30</v>
      </c>
      <c r="C22" s="9">
        <f>(C20/C21-1)*100</f>
        <v>28.070033233363034</v>
      </c>
      <c r="D22" s="53"/>
      <c r="E22" s="2" t="s">
        <v>23</v>
      </c>
      <c r="F22" s="51"/>
      <c r="G22" s="44"/>
      <c r="H22" s="21">
        <f>(H20/H21-1)*100</f>
        <v>46.35884149162581</v>
      </c>
      <c r="I22" s="3"/>
      <c r="J22" s="2" t="s">
        <v>23</v>
      </c>
      <c r="K22" s="3"/>
      <c r="L22" s="42"/>
      <c r="M22" s="40"/>
    </row>
    <row r="24" spans="2:13" x14ac:dyDescent="0.25">
      <c r="C24" s="1"/>
      <c r="H24" s="1"/>
    </row>
    <row r="25" spans="2:13" x14ac:dyDescent="0.25">
      <c r="C25" s="1"/>
      <c r="H25" s="1"/>
    </row>
    <row r="26" spans="2:13" x14ac:dyDescent="0.25">
      <c r="C26" s="1"/>
      <c r="H26" s="1"/>
    </row>
    <row r="28" spans="2:13" x14ac:dyDescent="0.25">
      <c r="C28" s="33"/>
    </row>
  </sheetData>
  <mergeCells count="14">
    <mergeCell ref="B1:M1"/>
    <mergeCell ref="D2:E2"/>
    <mergeCell ref="F2:G2"/>
    <mergeCell ref="I2:J2"/>
    <mergeCell ref="K2:L2"/>
    <mergeCell ref="M21:M22"/>
    <mergeCell ref="L21:L22"/>
    <mergeCell ref="G21:G22"/>
    <mergeCell ref="H2:H3"/>
    <mergeCell ref="B2:B3"/>
    <mergeCell ref="C2:C3"/>
    <mergeCell ref="M2:M3"/>
    <mergeCell ref="F21:F22"/>
    <mergeCell ref="D21:D22"/>
  </mergeCells>
  <printOptions horizontalCentered="1" verticalCentered="1"/>
  <pageMargins left="0" right="0" top="0" bottom="0" header="0" footer="0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شاخصها 11</vt:lpstr>
      <vt:lpstr>'شاخصها 11'!Print_Area</vt:lpstr>
      <vt:lpstr>'شاخصها 11'!Print_Titles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Ebrahim Alaei</dc:creator>
  <cp:lastModifiedBy>Arezoo Biglari</cp:lastModifiedBy>
  <cp:lastPrinted>2024-12-02T11:43:57Z</cp:lastPrinted>
  <dcterms:created xsi:type="dcterms:W3CDTF">2023-09-03T05:22:52Z</dcterms:created>
  <dcterms:modified xsi:type="dcterms:W3CDTF">2025-03-03T10:15:48Z</dcterms:modified>
</cp:coreProperties>
</file>